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00" windowHeight="9533"/>
  </bookViews>
  <sheets>
    <sheet name="一般债券情况表" sheetId="6" r:id="rId1"/>
    <sheet name="专项债券情况表 " sheetId="2" r:id="rId2"/>
    <sheet name="一般债券资金收支情况表" sheetId="7" r:id="rId3"/>
    <sheet name="专项债券资金收支情况表" sheetId="4" r:id="rId4"/>
    <sheet name="区直单位政府债券信息公开基本情况表" sheetId="5" r:id="rId5"/>
  </sheets>
  <definedNames>
    <definedName name="_xlnm.Print_Area" localSheetId="1">'专项债券情况表 '!$A$1:$P$12</definedName>
    <definedName name="_xlnm.Print_Area" localSheetId="3">专项债券资金收支情况表!$A$1:$E$19</definedName>
    <definedName name="_xlnm.Print_Area" localSheetId="4">区直单位政府债券信息公开基本情况表!$A$1:$E$9</definedName>
    <definedName name="_xlnm.Print_Area" localSheetId="0">一般债券情况表!$A$1:$U$15</definedName>
    <definedName name="_xlnm.Print_Area" localSheetId="2">一般债券资金收支情况表!$A$1:$E$30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<sst xmlns="http://schemas.openxmlformats.org/spreadsheetml/2006/main" count="231" uniqueCount="125">
  <si>
    <t>附件2</t>
  </si>
  <si>
    <t xml:space="preserve"> </t>
  </si>
  <si>
    <t>截至2023年末发行的新增政府一般债券情况表</t>
  </si>
  <si>
    <t>单位：万元</t>
  </si>
  <si>
    <t>部门名称</t>
  </si>
  <si>
    <t>债券信息</t>
  </si>
  <si>
    <t>债券项目情况</t>
  </si>
  <si>
    <t>备注</t>
  </si>
  <si>
    <t>下达时间</t>
  </si>
  <si>
    <t>指标文标题</t>
  </si>
  <si>
    <t>指标文号名称</t>
  </si>
  <si>
    <t>上级文号名称</t>
  </si>
  <si>
    <t>债券名称</t>
  </si>
  <si>
    <t>债券编码</t>
  </si>
  <si>
    <t>债券类型</t>
  </si>
  <si>
    <t>债券规模（万元）</t>
  </si>
  <si>
    <t>发行时间（年/月/日）</t>
  </si>
  <si>
    <t>债券利率（%）</t>
  </si>
  <si>
    <t>债券期限（年）</t>
  </si>
  <si>
    <t>项目名称</t>
  </si>
  <si>
    <t>项目所在地区</t>
  </si>
  <si>
    <t>项目总投资</t>
  </si>
  <si>
    <t>项目已实现投资</t>
  </si>
  <si>
    <t>建设进度及运营情况</t>
  </si>
  <si>
    <t>其中：债券资金安排</t>
  </si>
  <si>
    <t>广西师范大学</t>
  </si>
  <si>
    <t>2022年广西壮族自治区政府一般债券(二期)</t>
  </si>
  <si>
    <t>一般债券</t>
  </si>
  <si>
    <t>2022.03.17</t>
  </si>
  <si>
    <t>广西一流学科建设项目</t>
  </si>
  <si>
    <t>桂林市</t>
  </si>
  <si>
    <t>完工投入运营</t>
  </si>
  <si>
    <t>2022年获得此债券额度1400万元</t>
  </si>
  <si>
    <t>桂财教函〔2022〕105号</t>
  </si>
  <si>
    <t>桂一般债〔2022〕2号</t>
  </si>
  <si>
    <t>2022年广西壮族自治区政府一般债券(一期)</t>
  </si>
  <si>
    <t>2022.02.23</t>
  </si>
  <si>
    <t>广西师范大学雁山校区第五区学生宿舍</t>
  </si>
  <si>
    <t>2022年获得此债券额度2000万元，已实现投资数据为截止2024.06.30</t>
  </si>
  <si>
    <t>广西壮族自治区财政厅关于下达2022年第一批自治区本级预算内基建投资预算（拨款）的通知</t>
  </si>
  <si>
    <t>桂财建〔2022〕9号</t>
  </si>
  <si>
    <t>桂一般债〔2022〕1号</t>
  </si>
  <si>
    <t>2023年广西壮族自治区政府一般债券（一期）</t>
  </si>
  <si>
    <t>2023.02.17</t>
  </si>
  <si>
    <t>广西师范大学雁山校区建设提升项目</t>
  </si>
  <si>
    <t>2023年获得此债券额度3000万</t>
  </si>
  <si>
    <t>部门预算教〔2023〕1号</t>
  </si>
  <si>
    <t>2023年获得此债券额度1400万</t>
  </si>
  <si>
    <t>2023年获得此债券额度3000万，已实现投资数据为截止2024.06.30</t>
  </si>
  <si>
    <t>广西壮族自治区财政厅关于下达2023年自治区本级预算内基本建设投资资金预算的通知</t>
  </si>
  <si>
    <t>桂财建〔2023〕4号</t>
  </si>
  <si>
    <t>自治区本级预算内基建投资（一般债券</t>
  </si>
  <si>
    <t>2023年广西壮族自治区政府一般债券（十六期）</t>
  </si>
  <si>
    <t>2023.12.07</t>
  </si>
  <si>
    <t>2023年获得此债券额度2000万</t>
  </si>
  <si>
    <t>广西壮族自治区财政厅关于追加2023年自治区本级教育领域基础能力提升项目资金（一般债券）的函</t>
  </si>
  <si>
    <t>桂财教函〔2023〕224号</t>
  </si>
  <si>
    <t>2023年获得此债券额度2400万，已实现投资数据为截止2024.06.30</t>
  </si>
  <si>
    <t>注：本表由使用专项债券资金的部门逐笔填列后于每年6月底前公开，本次反映2022-2023年末一般债券及对应项目情况。</t>
  </si>
  <si>
    <t>截至2023年末发行的新增政府专项债券情况表</t>
  </si>
  <si>
    <t>2022年广西壮族自治区政府社会领域专项债券（三期）—2022年广西壮族自治区政府专项债券（十四期）</t>
  </si>
  <si>
    <t>其他自平衡专项债券</t>
  </si>
  <si>
    <t>20年</t>
  </si>
  <si>
    <t>广西师范大学雁山校区第五区学生宿舍工程</t>
  </si>
  <si>
    <t>已投入运营</t>
  </si>
  <si>
    <t>2022年获得此债券额度1200万、已实现投资数据为截止2024.06.30</t>
  </si>
  <si>
    <t>《2021 年广西壮族自治区政府社会领域专项债券（一期）——2021 年广西壮族自治区政府专项债券（八期）</t>
  </si>
  <si>
    <t>广西师范大学雁山校区大学生创新创业中心</t>
  </si>
  <si>
    <t>完工未投入运营</t>
  </si>
  <si>
    <t>2022年使用结转专项债券资金4760万</t>
  </si>
  <si>
    <t xml:space="preserve">2021年广西壮族自治区政府社会领域专项债券（三期）——2021年广西壮族自治区政府专项债券（十九期） </t>
  </si>
  <si>
    <t>本单位2022年使用结转专项债券资金1416.95万</t>
  </si>
  <si>
    <t>注：本表由使用专项债券资金的部门逐笔填列后于每年6月底前公开，本次反映2022-2023年末专项债券及对应项目情况。</t>
  </si>
  <si>
    <t>附件4</t>
  </si>
  <si>
    <t>截至2023年末发行的新增政府一般债券资金收支情况表</t>
  </si>
  <si>
    <t>单位：亿元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</si>
  <si>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</si>
  <si>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</si>
  <si>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</si>
  <si>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</si>
  <si>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</si>
  <si>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合计</t>
  </si>
  <si>
    <t>201 一般公共服务支出</t>
  </si>
  <si>
    <t>202 外交支出</t>
  </si>
  <si>
    <t>203 国防支出</t>
  </si>
  <si>
    <t>204 公共安全支出</t>
  </si>
  <si>
    <t>205 教育支出</t>
  </si>
  <si>
    <t>206 科学技术支出</t>
  </si>
  <si>
    <t>207 文化旅游体育与传媒支出</t>
  </si>
  <si>
    <t>208 社会保障和就业支出</t>
  </si>
  <si>
    <t>210 卫生健康支出</t>
  </si>
  <si>
    <t>211 节能环保支出</t>
  </si>
  <si>
    <t>212 城乡社区支出</t>
  </si>
  <si>
    <t>213 农林水支出</t>
  </si>
  <si>
    <t>214 交通运输支出</t>
  </si>
  <si>
    <t>215 资源勘探信息等支出</t>
  </si>
  <si>
    <t>216 商业服务业等支出</t>
  </si>
  <si>
    <t>217 金融支出</t>
  </si>
  <si>
    <t>219 援助其他地区支出</t>
  </si>
  <si>
    <t>220 自然资源海洋气象等支出</t>
  </si>
  <si>
    <t>221 住房保障支出</t>
  </si>
  <si>
    <t>222 粮油物资储备支出</t>
  </si>
  <si>
    <t>224 灾害防治及应急管理支出</t>
  </si>
  <si>
    <t>截至2023年末发行的新增政府专项债券资金收支情况表</t>
  </si>
  <si>
    <t>截至2023年末新增专项债券资金收入</t>
  </si>
  <si>
    <t>截至2023年末新增专项债券资金安排的支出</t>
  </si>
  <si>
    <t>2021 年广西壮族自治区政府社会领域专项债券（一期）——2021 年广西壮族自治区政府专项债券（八期）</t>
  </si>
  <si>
    <t>206科学技术支出</t>
  </si>
  <si>
    <t>207文化旅游体育与传媒支出</t>
  </si>
  <si>
    <t>208社会保障和就业支出</t>
  </si>
  <si>
    <t>211节能环保支出</t>
  </si>
  <si>
    <t>212城乡社区支出</t>
  </si>
  <si>
    <t>213农林水支出</t>
  </si>
  <si>
    <t>214交通运输支出</t>
  </si>
  <si>
    <t>215资源勘探信息等支出</t>
  </si>
  <si>
    <t>217金融支出</t>
  </si>
  <si>
    <t>附件5</t>
  </si>
  <si>
    <t>区直单位政府债券信息公开基本情况表</t>
  </si>
  <si>
    <t>填报单位：广西师范大学</t>
  </si>
  <si>
    <t>使用新增政府债券项目名称</t>
  </si>
  <si>
    <t>公开网址</t>
  </si>
  <si>
    <t>公开日期</t>
  </si>
  <si>
    <t>2022年广西一流学科建设项目</t>
  </si>
  <si>
    <t>sdcwc.gxnu.edu.cn</t>
  </si>
  <si>
    <t>2023年广西一流学科建设项目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</si>
</sst>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_);[Red]\(#,##0.00\)"/>
    <numFmt numFmtId="178" formatCode="yyyy/mm/dd\ hh:mm:ss"/>
  </numFmts>
  <fonts count="4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5"/>
      <color theme="1"/>
      <name val="黑体"/>
      <charset val="134"/>
    </font>
    <font>
      <sz val="11"/>
      <name val="SimSun"/>
      <charset val="134"/>
    </font>
    <font>
      <sz val="16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indexed="8"/>
      <name val="SimSun"/>
      <charset val="134"/>
    </font>
    <font>
      <sz val="11"/>
      <color indexed="8"/>
      <name val="SimSun"/>
      <charset val="134"/>
    </font>
    <font>
      <sz val="12"/>
      <color indexed="8"/>
      <name val="SimSun"/>
      <charset val="134"/>
    </font>
    <font>
      <sz val="15"/>
      <color theme="1"/>
      <name val="仿宋_GB2312"/>
      <charset val="134"/>
    </font>
    <font>
      <sz val="12"/>
      <color rgb="FF000000"/>
      <name val="黑体"/>
      <charset val="134"/>
    </font>
    <font>
      <sz val="11"/>
      <color theme="1"/>
      <name val="仿宋_GB2312"/>
      <charset val="134"/>
    </font>
    <font>
      <sz val="10"/>
      <color indexed="8"/>
      <name val="SimSun"/>
      <charset val="134"/>
    </font>
    <font>
      <sz val="9.75"/>
      <color rgb="FF000000"/>
      <name val="helvetica"/>
      <charset val="134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b/>
      <sz val="11"/>
      <color rgb="FF000000"/>
      <name val="宋体"/>
      <charset val="134"/>
    </font>
    <font>
      <b/>
      <sz val="10"/>
      <name val="Verdana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6FA"/>
        <bgColor rgb="FFF5F6FA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969696"/>
      </bottom>
      <diagonal/>
    </border>
    <border>
      <left/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9" applyNumberFormat="0" applyAlignment="0" applyProtection="0">
      <alignment vertical="center"/>
    </xf>
    <xf numFmtId="0" fontId="33" fillId="5" borderId="10" applyNumberFormat="0" applyAlignment="0" applyProtection="0">
      <alignment vertical="center"/>
    </xf>
    <xf numFmtId="0" fontId="34" fillId="5" borderId="9" applyNumberFormat="0" applyAlignment="0" applyProtection="0">
      <alignment vertical="center"/>
    </xf>
    <xf numFmtId="0" fontId="35" fillId="6" borderId="11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justify" vertical="center"/>
    </xf>
    <xf numFmtId="176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top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right" vertical="top"/>
    </xf>
    <xf numFmtId="0" fontId="12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9" fillId="0" borderId="1" xfId="0" applyNumberFormat="1" applyFont="1" applyBorder="1" applyAlignment="1">
      <alignment horizontal="justify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176" fontId="9" fillId="0" borderId="1" xfId="0" applyNumberFormat="1" applyFont="1" applyBorder="1" applyAlignment="1">
      <alignment horizontal="justify" vertical="top"/>
    </xf>
    <xf numFmtId="0" fontId="9" fillId="0" borderId="1" xfId="0" applyFont="1" applyBorder="1" applyAlignment="1">
      <alignment horizontal="justify" vertical="top"/>
    </xf>
    <xf numFmtId="176" fontId="9" fillId="0" borderId="1" xfId="0" applyNumberFormat="1" applyFont="1" applyBorder="1" applyAlignment="1">
      <alignment horizontal="center" vertical="top"/>
    </xf>
    <xf numFmtId="0" fontId="0" fillId="0" borderId="0" xfId="0" applyFont="1" applyFill="1" applyAlignment="1"/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right" vertical="top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top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18" fillId="0" borderId="1" xfId="0" applyNumberFormat="1" applyFont="1" applyFill="1" applyBorder="1" applyAlignment="1">
      <alignment horizontal="center" vertical="center"/>
    </xf>
    <xf numFmtId="14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0" fillId="0" borderId="0" xfId="0" applyNumberFormat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177" fontId="0" fillId="0" borderId="1" xfId="0" applyNumberFormat="1" applyBorder="1" applyAlignment="1">
      <alignment vertical="center"/>
    </xf>
    <xf numFmtId="177" fontId="0" fillId="0" borderId="1" xfId="0" applyNumberFormat="1" applyFill="1" applyBorder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2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0" fontId="22" fillId="2" borderId="3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178" fontId="23" fillId="0" borderId="4" xfId="0" applyNumberFormat="1" applyFont="1" applyFill="1" applyBorder="1" applyAlignment="1">
      <alignment horizontal="left" vertical="center" wrapText="1"/>
    </xf>
    <xf numFmtId="0" fontId="23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tabSelected="1" zoomScale="70" zoomScaleNormal="70" topLeftCell="B1" workbookViewId="0">
      <selection activeCell="I9" sqref="I9"/>
    </sheetView>
  </sheetViews>
  <sheetFormatPr defaultColWidth="9" defaultRowHeight="14.3"/>
  <cols>
    <col min="1" max="1" width="14.7522123893805" style="1" customWidth="1"/>
    <col min="2" max="2" width="42.3716814159292" style="1" customWidth="1"/>
    <col min="3" max="3" width="13.2477876106195" style="1" customWidth="1"/>
    <col min="4" max="4" width="13.7522123893805" style="1" customWidth="1"/>
    <col min="5" max="5" width="16.6283185840708" style="13" customWidth="1"/>
    <col min="6" max="6" width="13.6283185840708" style="1" customWidth="1"/>
    <col min="7" max="8" width="9" style="1"/>
    <col min="9" max="9" width="33.7522123893805" style="45" customWidth="1"/>
    <col min="10" max="10" width="9.3716814159292" style="1"/>
    <col min="11" max="14" width="11.5044247787611" style="64" customWidth="1"/>
    <col min="15" max="15" width="13.5044247787611" style="1" customWidth="1"/>
    <col min="16" max="16" width="30.1238938053097" style="45" customWidth="1"/>
    <col min="17" max="17" width="16.2477876106195" hidden="1" customWidth="1"/>
    <col min="18" max="18" width="35.6283185840708" hidden="1" customWidth="1"/>
    <col min="19" max="19" width="19" hidden="1" customWidth="1"/>
    <col min="20" max="21" width="16.2477876106195" hidden="1" customWidth="1"/>
  </cols>
  <sheetData>
    <row r="1" customFormat="1" ht="20.65" spans="1:16">
      <c r="A1" s="46" t="s">
        <v>0</v>
      </c>
      <c r="B1" s="1"/>
      <c r="C1" s="1"/>
      <c r="D1" s="1"/>
      <c r="E1" s="13"/>
      <c r="F1" s="1"/>
      <c r="G1" s="1"/>
      <c r="H1" s="1"/>
      <c r="I1" s="45"/>
      <c r="J1" s="1"/>
      <c r="K1" s="64"/>
      <c r="L1" s="64"/>
      <c r="M1" s="64"/>
      <c r="N1" s="64"/>
      <c r="O1" s="1"/>
      <c r="P1" s="45"/>
    </row>
    <row r="2" customFormat="1" ht="20.65" spans="1:16">
      <c r="A2" s="17" t="s">
        <v>1</v>
      </c>
      <c r="B2" s="1"/>
      <c r="C2" s="1"/>
      <c r="D2" s="1"/>
      <c r="E2" s="13"/>
      <c r="F2" s="1"/>
      <c r="G2" s="1"/>
      <c r="H2" s="1"/>
      <c r="I2" s="45"/>
      <c r="J2" s="1"/>
      <c r="K2" s="64"/>
      <c r="L2" s="64"/>
      <c r="M2" s="64"/>
      <c r="N2" s="64"/>
      <c r="O2" s="1"/>
      <c r="P2" s="45"/>
    </row>
    <row r="3" ht="28.65" spans="1:16">
      <c r="A3" s="3" t="s">
        <v>2</v>
      </c>
      <c r="B3" s="3"/>
      <c r="C3" s="3"/>
      <c r="D3" s="3"/>
      <c r="E3" s="15"/>
      <c r="F3" s="3"/>
      <c r="G3" s="3"/>
      <c r="H3" s="3"/>
      <c r="I3" s="60"/>
      <c r="J3" s="3"/>
      <c r="K3" s="70"/>
      <c r="L3" s="70"/>
      <c r="M3" s="70"/>
      <c r="N3" s="70"/>
      <c r="O3" s="3"/>
      <c r="P3" s="60"/>
    </row>
    <row r="4" ht="18.65" spans="1:15">
      <c r="A4" s="47" t="s">
        <v>1</v>
      </c>
      <c r="O4" s="1" t="s">
        <v>3</v>
      </c>
    </row>
    <row r="5" ht="23" customHeight="1" spans="1:20">
      <c r="A5" s="65" t="s">
        <v>4</v>
      </c>
      <c r="B5" s="48" t="s">
        <v>5</v>
      </c>
      <c r="C5" s="48"/>
      <c r="D5" s="48"/>
      <c r="E5" s="61"/>
      <c r="F5" s="48"/>
      <c r="G5" s="48"/>
      <c r="H5" s="48"/>
      <c r="I5" s="48" t="s">
        <v>6</v>
      </c>
      <c r="J5" s="48"/>
      <c r="K5" s="71"/>
      <c r="L5" s="71"/>
      <c r="M5" s="71"/>
      <c r="N5" s="71"/>
      <c r="O5" s="48"/>
      <c r="P5" s="72" t="s">
        <v>7</v>
      </c>
      <c r="Q5" s="79" t="s">
        <v>8</v>
      </c>
      <c r="R5" s="79" t="s">
        <v>9</v>
      </c>
      <c r="S5" s="79" t="s">
        <v>10</v>
      </c>
      <c r="T5" s="80" t="s">
        <v>11</v>
      </c>
    </row>
    <row r="6" ht="23" customHeight="1" spans="1:20">
      <c r="A6" s="65"/>
      <c r="B6" s="48" t="s">
        <v>12</v>
      </c>
      <c r="C6" s="48" t="s">
        <v>13</v>
      </c>
      <c r="D6" s="48" t="s">
        <v>14</v>
      </c>
      <c r="E6" s="61" t="s">
        <v>15</v>
      </c>
      <c r="F6" s="48" t="s">
        <v>16</v>
      </c>
      <c r="G6" s="48" t="s">
        <v>17</v>
      </c>
      <c r="H6" s="48" t="s">
        <v>18</v>
      </c>
      <c r="I6" s="48" t="s">
        <v>19</v>
      </c>
      <c r="J6" s="48" t="s">
        <v>20</v>
      </c>
      <c r="K6" s="71" t="s">
        <v>21</v>
      </c>
      <c r="L6" s="71"/>
      <c r="M6" s="71" t="s">
        <v>22</v>
      </c>
      <c r="N6" s="71"/>
      <c r="O6" s="48" t="s">
        <v>23</v>
      </c>
      <c r="P6" s="72"/>
      <c r="Q6" s="79"/>
      <c r="R6" s="79"/>
      <c r="S6" s="79"/>
      <c r="T6" s="80"/>
    </row>
    <row r="7" ht="23" customHeight="1" spans="1:20">
      <c r="A7" s="65"/>
      <c r="B7" s="48"/>
      <c r="C7" s="48"/>
      <c r="D7" s="48"/>
      <c r="E7" s="61"/>
      <c r="F7" s="48"/>
      <c r="G7" s="48"/>
      <c r="H7" s="48"/>
      <c r="I7" s="48"/>
      <c r="J7" s="48"/>
      <c r="K7" s="71"/>
      <c r="L7" s="71"/>
      <c r="M7" s="71"/>
      <c r="N7" s="71"/>
      <c r="O7" s="48"/>
      <c r="P7" s="72"/>
      <c r="Q7" s="79"/>
      <c r="R7" s="79"/>
      <c r="S7" s="79"/>
      <c r="T7" s="80"/>
    </row>
    <row r="8" ht="44" customHeight="1" spans="1:20">
      <c r="A8" s="65"/>
      <c r="B8" s="48"/>
      <c r="C8" s="48"/>
      <c r="D8" s="48"/>
      <c r="E8" s="61"/>
      <c r="F8" s="48"/>
      <c r="G8" s="48"/>
      <c r="H8" s="48"/>
      <c r="I8" s="48"/>
      <c r="J8" s="48"/>
      <c r="K8" s="71"/>
      <c r="L8" s="71" t="s">
        <v>24</v>
      </c>
      <c r="M8" s="71"/>
      <c r="N8" s="71" t="s">
        <v>24</v>
      </c>
      <c r="O8" s="48"/>
      <c r="P8" s="72"/>
      <c r="Q8" s="81"/>
      <c r="R8" s="81"/>
      <c r="S8" s="81"/>
      <c r="T8" s="82"/>
    </row>
    <row r="9" customFormat="1" ht="39" customHeight="1" spans="1:20">
      <c r="A9" s="49" t="s">
        <v>25</v>
      </c>
      <c r="B9" s="11" t="s">
        <v>26</v>
      </c>
      <c r="C9" s="51">
        <v>2202256</v>
      </c>
      <c r="D9" s="51" t="s">
        <v>27</v>
      </c>
      <c r="E9" s="63">
        <v>839750</v>
      </c>
      <c r="F9" s="51" t="s">
        <v>28</v>
      </c>
      <c r="G9" s="66">
        <v>0.0296</v>
      </c>
      <c r="H9" s="1">
        <v>10</v>
      </c>
      <c r="I9" s="8" t="s">
        <v>29</v>
      </c>
      <c r="J9" s="51" t="s">
        <v>30</v>
      </c>
      <c r="K9" s="73">
        <v>5900</v>
      </c>
      <c r="L9" s="73">
        <v>1400</v>
      </c>
      <c r="M9" s="73">
        <v>5900</v>
      </c>
      <c r="N9" s="73">
        <v>1400</v>
      </c>
      <c r="O9" s="11" t="s">
        <v>31</v>
      </c>
      <c r="P9" s="74" t="s">
        <v>32</v>
      </c>
      <c r="Q9" s="83">
        <v>44728.7928935185</v>
      </c>
      <c r="R9" s="84" t="s">
        <v>29</v>
      </c>
      <c r="S9" s="84" t="s">
        <v>33</v>
      </c>
      <c r="T9" s="84" t="s">
        <v>34</v>
      </c>
    </row>
    <row r="10" customFormat="1" ht="39" customHeight="1" spans="1:20">
      <c r="A10" s="49" t="s">
        <v>25</v>
      </c>
      <c r="B10" s="11" t="s">
        <v>35</v>
      </c>
      <c r="C10" s="51">
        <v>2201431</v>
      </c>
      <c r="D10" s="51" t="s">
        <v>27</v>
      </c>
      <c r="E10" s="63">
        <v>540250</v>
      </c>
      <c r="F10" s="51" t="s">
        <v>36</v>
      </c>
      <c r="G10" s="66">
        <v>0.0295</v>
      </c>
      <c r="H10" s="51">
        <v>10</v>
      </c>
      <c r="I10" s="8" t="s">
        <v>37</v>
      </c>
      <c r="J10" s="51" t="s">
        <v>30</v>
      </c>
      <c r="K10" s="63">
        <v>30381</v>
      </c>
      <c r="L10" s="63">
        <v>19600</v>
      </c>
      <c r="M10" s="63">
        <v>24761</v>
      </c>
      <c r="N10" s="63">
        <f t="shared" ref="N10:N15" si="0">L10-360</f>
        <v>19240</v>
      </c>
      <c r="O10" s="11" t="s">
        <v>31</v>
      </c>
      <c r="P10" s="74" t="s">
        <v>38</v>
      </c>
      <c r="Q10" s="83">
        <v>44638.675775463</v>
      </c>
      <c r="R10" s="84" t="s">
        <v>39</v>
      </c>
      <c r="S10" s="84" t="s">
        <v>40</v>
      </c>
      <c r="T10" s="84" t="s">
        <v>41</v>
      </c>
    </row>
    <row r="11" s="34" customFormat="1" ht="39" customHeight="1" spans="1:19">
      <c r="A11" s="67" t="s">
        <v>25</v>
      </c>
      <c r="B11" s="11" t="s">
        <v>42</v>
      </c>
      <c r="C11" s="51">
        <v>2301236</v>
      </c>
      <c r="D11" s="51" t="s">
        <v>27</v>
      </c>
      <c r="E11" s="63">
        <v>1720000</v>
      </c>
      <c r="F11" s="51" t="s">
        <v>43</v>
      </c>
      <c r="G11" s="66">
        <v>0.0304</v>
      </c>
      <c r="H11" s="51">
        <v>10</v>
      </c>
      <c r="I11" s="30" t="s">
        <v>44</v>
      </c>
      <c r="J11" s="51" t="s">
        <v>30</v>
      </c>
      <c r="K11" s="75">
        <v>5000</v>
      </c>
      <c r="L11" s="73">
        <v>5000</v>
      </c>
      <c r="M11" s="75">
        <v>5000</v>
      </c>
      <c r="N11" s="73">
        <v>5000</v>
      </c>
      <c r="O11" s="11" t="s">
        <v>31</v>
      </c>
      <c r="P11" s="74" t="s">
        <v>45</v>
      </c>
      <c r="Q11" s="83">
        <v>45068.6476851852</v>
      </c>
      <c r="R11" s="84" t="s">
        <v>44</v>
      </c>
      <c r="S11" s="84" t="s">
        <v>46</v>
      </c>
    </row>
    <row r="12" customFormat="1" ht="39" customHeight="1" spans="1:19">
      <c r="A12" s="67" t="s">
        <v>25</v>
      </c>
      <c r="B12" s="11" t="s">
        <v>42</v>
      </c>
      <c r="C12" s="51">
        <v>2301236</v>
      </c>
      <c r="D12" s="51" t="s">
        <v>27</v>
      </c>
      <c r="E12" s="63">
        <v>1720000</v>
      </c>
      <c r="F12" s="51" t="s">
        <v>43</v>
      </c>
      <c r="G12" s="66">
        <v>0.0304</v>
      </c>
      <c r="H12" s="51">
        <v>10</v>
      </c>
      <c r="I12" s="30" t="s">
        <v>29</v>
      </c>
      <c r="J12" s="51" t="s">
        <v>30</v>
      </c>
      <c r="K12" s="76">
        <v>6070</v>
      </c>
      <c r="L12" s="76">
        <v>1400</v>
      </c>
      <c r="M12" s="76">
        <v>6070</v>
      </c>
      <c r="N12" s="73">
        <v>1400</v>
      </c>
      <c r="O12" s="11" t="s">
        <v>31</v>
      </c>
      <c r="P12" s="74" t="s">
        <v>47</v>
      </c>
      <c r="Q12" s="83">
        <v>44944.4662962963</v>
      </c>
      <c r="R12" s="84" t="s">
        <v>29</v>
      </c>
      <c r="S12" s="84" t="s">
        <v>46</v>
      </c>
    </row>
    <row r="13" customFormat="1" ht="39" customHeight="1" spans="1:21">
      <c r="A13" s="67" t="s">
        <v>25</v>
      </c>
      <c r="B13" s="11" t="s">
        <v>42</v>
      </c>
      <c r="C13" s="51">
        <v>2301236</v>
      </c>
      <c r="D13" s="51" t="s">
        <v>27</v>
      </c>
      <c r="E13" s="63">
        <v>1720000</v>
      </c>
      <c r="F13" s="51" t="s">
        <v>43</v>
      </c>
      <c r="G13" s="66">
        <v>0.0304</v>
      </c>
      <c r="H13" s="51">
        <v>10</v>
      </c>
      <c r="I13" s="8" t="s">
        <v>37</v>
      </c>
      <c r="J13" s="51" t="s">
        <v>30</v>
      </c>
      <c r="K13" s="63">
        <v>30381</v>
      </c>
      <c r="L13" s="63">
        <v>19600</v>
      </c>
      <c r="M13" s="63">
        <v>24761</v>
      </c>
      <c r="N13" s="63">
        <f t="shared" si="0"/>
        <v>19240</v>
      </c>
      <c r="O13" s="11" t="s">
        <v>31</v>
      </c>
      <c r="P13" s="74" t="s">
        <v>48</v>
      </c>
      <c r="Q13" s="83">
        <v>44988.6780324074</v>
      </c>
      <c r="R13" s="84" t="s">
        <v>49</v>
      </c>
      <c r="S13" s="84" t="s">
        <v>50</v>
      </c>
      <c r="U13" s="84" t="s">
        <v>51</v>
      </c>
    </row>
    <row r="14" s="34" customFormat="1" ht="39" customHeight="1" spans="1:19">
      <c r="A14" s="67" t="s">
        <v>25</v>
      </c>
      <c r="B14" s="11" t="s">
        <v>52</v>
      </c>
      <c r="C14" s="51">
        <v>2316037</v>
      </c>
      <c r="D14" s="51" t="s">
        <v>27</v>
      </c>
      <c r="E14" s="63">
        <v>90495</v>
      </c>
      <c r="F14" s="51" t="s">
        <v>53</v>
      </c>
      <c r="G14" s="66">
        <v>0.0259</v>
      </c>
      <c r="H14" s="51">
        <v>3</v>
      </c>
      <c r="I14" s="30" t="s">
        <v>44</v>
      </c>
      <c r="J14" s="51" t="s">
        <v>30</v>
      </c>
      <c r="K14" s="75">
        <v>5000</v>
      </c>
      <c r="L14" s="73">
        <v>5000</v>
      </c>
      <c r="M14" s="75">
        <v>5000</v>
      </c>
      <c r="N14" s="73">
        <v>5000</v>
      </c>
      <c r="O14" s="11" t="s">
        <v>31</v>
      </c>
      <c r="P14" s="74" t="s">
        <v>54</v>
      </c>
      <c r="Q14" s="83">
        <v>45195.6316550926</v>
      </c>
      <c r="R14" s="84" t="s">
        <v>55</v>
      </c>
      <c r="S14" s="84" t="s">
        <v>56</v>
      </c>
    </row>
    <row r="15" customFormat="1" ht="39" customHeight="1" spans="1:19">
      <c r="A15" s="67" t="s">
        <v>25</v>
      </c>
      <c r="B15" s="11" t="s">
        <v>52</v>
      </c>
      <c r="C15" s="51">
        <v>2316037</v>
      </c>
      <c r="D15" s="51" t="s">
        <v>27</v>
      </c>
      <c r="E15" s="63">
        <v>90495</v>
      </c>
      <c r="F15" s="51" t="s">
        <v>53</v>
      </c>
      <c r="G15" s="66">
        <v>0.0259</v>
      </c>
      <c r="H15" s="51">
        <v>3</v>
      </c>
      <c r="I15" s="8" t="s">
        <v>37</v>
      </c>
      <c r="J15" s="51" t="s">
        <v>30</v>
      </c>
      <c r="K15" s="63">
        <v>30381</v>
      </c>
      <c r="L15" s="63">
        <v>19600</v>
      </c>
      <c r="M15" s="63">
        <v>24761</v>
      </c>
      <c r="N15" s="63">
        <f t="shared" si="0"/>
        <v>19240</v>
      </c>
      <c r="O15" s="11" t="s">
        <v>31</v>
      </c>
      <c r="P15" s="74" t="s">
        <v>57</v>
      </c>
      <c r="Q15" s="83">
        <v>45170.7517592593</v>
      </c>
      <c r="R15" s="84" t="s">
        <v>55</v>
      </c>
      <c r="S15" s="84" t="s">
        <v>56</v>
      </c>
    </row>
    <row r="19" customFormat="1" ht="39" customHeight="1" spans="1:16">
      <c r="A19" s="68"/>
      <c r="E19" s="69"/>
      <c r="F19" s="1"/>
      <c r="G19" s="1"/>
      <c r="H19" s="1"/>
      <c r="K19" s="77"/>
      <c r="L19" s="77"/>
      <c r="M19" s="77"/>
      <c r="N19" s="77"/>
      <c r="P19" s="78"/>
    </row>
    <row r="20" customFormat="1" ht="39" customHeight="1" spans="1:16">
      <c r="A20" s="68"/>
      <c r="E20" s="69"/>
      <c r="F20" s="1"/>
      <c r="G20" s="1"/>
      <c r="H20" s="1"/>
      <c r="K20" s="77"/>
      <c r="L20" s="77"/>
      <c r="M20" s="77"/>
      <c r="N20" s="77"/>
      <c r="P20" s="78"/>
    </row>
    <row r="21" customFormat="1" ht="39" customHeight="1" spans="1:16">
      <c r="A21" s="68"/>
      <c r="E21" s="69"/>
      <c r="F21" s="1"/>
      <c r="G21" s="1"/>
      <c r="H21" s="1"/>
      <c r="K21" s="77"/>
      <c r="L21" s="77"/>
      <c r="M21" s="77"/>
      <c r="N21" s="77"/>
      <c r="P21" s="78"/>
    </row>
    <row r="22" customFormat="1" ht="39" customHeight="1" spans="1:16">
      <c r="A22" s="68"/>
      <c r="E22" s="69"/>
      <c r="F22" s="1"/>
      <c r="G22" s="1"/>
      <c r="H22" s="1"/>
      <c r="K22" s="77"/>
      <c r="L22" s="77"/>
      <c r="M22" s="77"/>
      <c r="N22" s="77"/>
      <c r="P22" s="78"/>
    </row>
    <row r="23" customFormat="1" ht="39" customHeight="1" spans="1:16">
      <c r="A23" s="68"/>
      <c r="E23" s="69"/>
      <c r="F23" s="1"/>
      <c r="G23" s="1"/>
      <c r="H23" s="1"/>
      <c r="K23" s="77"/>
      <c r="L23" s="77"/>
      <c r="M23" s="77"/>
      <c r="N23" s="77"/>
      <c r="P23" s="78"/>
    </row>
    <row r="24" ht="54" customHeight="1" spans="1:1">
      <c r="A24" s="59" t="s">
        <v>58</v>
      </c>
    </row>
  </sheetData>
  <mergeCells count="21">
    <mergeCell ref="A3:P3"/>
    <mergeCell ref="B5:H5"/>
    <mergeCell ref="I5:O5"/>
    <mergeCell ref="A5:A8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O6:O8"/>
    <mergeCell ref="P5:P8"/>
    <mergeCell ref="Q5:Q8"/>
    <mergeCell ref="R5:R8"/>
    <mergeCell ref="S5:S8"/>
    <mergeCell ref="T5:T8"/>
    <mergeCell ref="K6:L7"/>
    <mergeCell ref="M6:N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zoomScale="85" zoomScaleNormal="85" topLeftCell="A4" workbookViewId="0">
      <selection activeCell="C6" sqref="A1:P12"/>
    </sheetView>
  </sheetViews>
  <sheetFormatPr defaultColWidth="9" defaultRowHeight="14.3"/>
  <cols>
    <col min="1" max="1" width="14.7522123893805" style="1" customWidth="1"/>
    <col min="2" max="2" width="20" style="1" customWidth="1"/>
    <col min="3" max="4" width="9" style="1"/>
    <col min="5" max="5" width="11.1238938053097" style="1" customWidth="1"/>
    <col min="6" max="6" width="10.3716814159292" style="1"/>
    <col min="7" max="8" width="9" style="1"/>
    <col min="9" max="9" width="24.1238938053097" style="45" customWidth="1"/>
    <col min="10" max="10" width="9.3716814159292" style="1"/>
    <col min="11" max="11" width="11.5044247787611" style="13"/>
    <col min="12" max="12" width="12.6283185840708" style="13"/>
    <col min="13" max="14" width="11.5044247787611" style="13" customWidth="1"/>
    <col min="15" max="15" width="16.6283185840708" style="1" customWidth="1"/>
    <col min="16" max="16" width="21.2477876106195" style="1" customWidth="1"/>
  </cols>
  <sheetData>
    <row r="1" customFormat="1" ht="20.65" spans="1:16">
      <c r="A1" s="46" t="s">
        <v>0</v>
      </c>
      <c r="B1" s="1"/>
      <c r="C1" s="1"/>
      <c r="D1" s="1"/>
      <c r="E1" s="1"/>
      <c r="F1" s="1"/>
      <c r="G1" s="1"/>
      <c r="H1" s="1"/>
      <c r="I1" s="45"/>
      <c r="J1" s="1"/>
      <c r="K1" s="13"/>
      <c r="L1" s="13"/>
      <c r="M1" s="13"/>
      <c r="N1" s="13"/>
      <c r="O1" s="1"/>
      <c r="P1" s="1"/>
    </row>
    <row r="2" customFormat="1" ht="20.65" spans="1:16">
      <c r="A2" s="17" t="s">
        <v>1</v>
      </c>
      <c r="B2" s="1"/>
      <c r="C2" s="1"/>
      <c r="D2" s="1"/>
      <c r="E2" s="1"/>
      <c r="F2" s="1"/>
      <c r="G2" s="1"/>
      <c r="H2" s="1"/>
      <c r="I2" s="45"/>
      <c r="J2" s="1"/>
      <c r="K2" s="13"/>
      <c r="L2" s="13"/>
      <c r="M2" s="13"/>
      <c r="N2" s="13"/>
      <c r="O2" s="1"/>
      <c r="P2" s="1"/>
    </row>
    <row r="3" ht="28.65" spans="1:16">
      <c r="A3" s="3" t="s">
        <v>59</v>
      </c>
      <c r="B3" s="3"/>
      <c r="C3" s="3"/>
      <c r="D3" s="3"/>
      <c r="E3" s="3"/>
      <c r="F3" s="3"/>
      <c r="G3" s="3"/>
      <c r="H3" s="3"/>
      <c r="I3" s="60"/>
      <c r="J3" s="3"/>
      <c r="K3" s="15"/>
      <c r="L3" s="15"/>
      <c r="M3" s="15"/>
      <c r="N3" s="15"/>
      <c r="O3" s="3"/>
      <c r="P3" s="3"/>
    </row>
    <row r="4" ht="18.65" spans="1:15">
      <c r="A4" s="47" t="s">
        <v>1</v>
      </c>
      <c r="O4" s="1" t="s">
        <v>3</v>
      </c>
    </row>
    <row r="5" ht="23" customHeight="1" spans="1:16">
      <c r="A5" s="48" t="s">
        <v>4</v>
      </c>
      <c r="B5" s="48" t="s">
        <v>5</v>
      </c>
      <c r="C5" s="48"/>
      <c r="D5" s="48"/>
      <c r="E5" s="48"/>
      <c r="F5" s="48"/>
      <c r="G5" s="48"/>
      <c r="H5" s="48"/>
      <c r="I5" s="48" t="s">
        <v>6</v>
      </c>
      <c r="J5" s="48"/>
      <c r="K5" s="61"/>
      <c r="L5" s="61"/>
      <c r="M5" s="61"/>
      <c r="N5" s="61"/>
      <c r="O5" s="48"/>
      <c r="P5" s="62" t="s">
        <v>7</v>
      </c>
    </row>
    <row r="6" ht="23" customHeight="1" spans="1:16">
      <c r="A6" s="48"/>
      <c r="B6" s="48" t="s">
        <v>12</v>
      </c>
      <c r="C6" s="48" t="s">
        <v>13</v>
      </c>
      <c r="D6" s="48" t="s">
        <v>14</v>
      </c>
      <c r="E6" s="48" t="s">
        <v>15</v>
      </c>
      <c r="F6" s="48" t="s">
        <v>16</v>
      </c>
      <c r="G6" s="48" t="s">
        <v>17</v>
      </c>
      <c r="H6" s="48" t="s">
        <v>18</v>
      </c>
      <c r="I6" s="48" t="s">
        <v>19</v>
      </c>
      <c r="J6" s="48" t="s">
        <v>20</v>
      </c>
      <c r="K6" s="61" t="s">
        <v>21</v>
      </c>
      <c r="L6" s="61"/>
      <c r="M6" s="61" t="s">
        <v>22</v>
      </c>
      <c r="N6" s="61"/>
      <c r="O6" s="48" t="s">
        <v>23</v>
      </c>
      <c r="P6" s="62"/>
    </row>
    <row r="7" ht="23" customHeight="1" spans="1:16">
      <c r="A7" s="48"/>
      <c r="B7" s="48"/>
      <c r="C7" s="48"/>
      <c r="D7" s="48"/>
      <c r="E7" s="48"/>
      <c r="F7" s="48"/>
      <c r="G7" s="48"/>
      <c r="H7" s="48"/>
      <c r="I7" s="48"/>
      <c r="J7" s="48"/>
      <c r="K7" s="61"/>
      <c r="L7" s="61"/>
      <c r="M7" s="61"/>
      <c r="N7" s="61"/>
      <c r="O7" s="48"/>
      <c r="P7" s="62"/>
    </row>
    <row r="8" ht="44" customHeight="1" spans="1:16">
      <c r="A8" s="48"/>
      <c r="B8" s="48"/>
      <c r="C8" s="48"/>
      <c r="D8" s="48"/>
      <c r="E8" s="48"/>
      <c r="F8" s="48"/>
      <c r="G8" s="48"/>
      <c r="H8" s="48"/>
      <c r="I8" s="48"/>
      <c r="J8" s="48"/>
      <c r="K8" s="61"/>
      <c r="L8" s="61" t="s">
        <v>24</v>
      </c>
      <c r="M8" s="61"/>
      <c r="N8" s="61" t="s">
        <v>24</v>
      </c>
      <c r="O8" s="48"/>
      <c r="P8" s="62"/>
    </row>
    <row r="9" customFormat="1" ht="55" customHeight="1" spans="1:16">
      <c r="A9" s="49" t="s">
        <v>25</v>
      </c>
      <c r="B9" s="50" t="s">
        <v>60</v>
      </c>
      <c r="C9" s="51">
        <v>2205768</v>
      </c>
      <c r="D9" s="49" t="s">
        <v>61</v>
      </c>
      <c r="E9" s="52">
        <v>741100</v>
      </c>
      <c r="F9" s="53">
        <v>44699</v>
      </c>
      <c r="G9" s="54">
        <v>3.32</v>
      </c>
      <c r="H9" s="55" t="s">
        <v>62</v>
      </c>
      <c r="I9" s="8" t="s">
        <v>63</v>
      </c>
      <c r="J9" s="7" t="s">
        <v>30</v>
      </c>
      <c r="K9" s="63">
        <v>30381</v>
      </c>
      <c r="L9" s="63">
        <v>19600</v>
      </c>
      <c r="M9" s="63">
        <v>24761</v>
      </c>
      <c r="N9" s="63">
        <f>L9-360</f>
        <v>19240</v>
      </c>
      <c r="O9" s="63" t="s">
        <v>64</v>
      </c>
      <c r="P9" s="49" t="s">
        <v>65</v>
      </c>
    </row>
    <row r="10" customFormat="1" ht="51" customHeight="1" spans="1:16">
      <c r="A10" s="49" t="s">
        <v>25</v>
      </c>
      <c r="B10" s="50" t="s">
        <v>66</v>
      </c>
      <c r="C10" s="56">
        <v>2105250</v>
      </c>
      <c r="D10" s="49" t="s">
        <v>61</v>
      </c>
      <c r="E10" s="57">
        <v>316200</v>
      </c>
      <c r="F10" s="53">
        <v>44343</v>
      </c>
      <c r="G10" s="58">
        <v>3.8</v>
      </c>
      <c r="H10" s="55" t="s">
        <v>62</v>
      </c>
      <c r="I10" s="8" t="s">
        <v>67</v>
      </c>
      <c r="J10" s="7" t="s">
        <v>30</v>
      </c>
      <c r="K10" s="63">
        <v>14000</v>
      </c>
      <c r="L10" s="63">
        <v>14000</v>
      </c>
      <c r="M10" s="63">
        <v>14000</v>
      </c>
      <c r="N10" s="63">
        <v>14000</v>
      </c>
      <c r="O10" s="63" t="s">
        <v>68</v>
      </c>
      <c r="P10" s="49" t="s">
        <v>69</v>
      </c>
    </row>
    <row r="11" customFormat="1" ht="53" customHeight="1" spans="1:16">
      <c r="A11" s="49" t="s">
        <v>25</v>
      </c>
      <c r="B11" s="50" t="s">
        <v>70</v>
      </c>
      <c r="C11" s="56">
        <v>2171211</v>
      </c>
      <c r="D11" s="49" t="s">
        <v>61</v>
      </c>
      <c r="E11" s="52">
        <v>374600</v>
      </c>
      <c r="F11" s="53">
        <v>44509</v>
      </c>
      <c r="G11" s="58">
        <v>3.54</v>
      </c>
      <c r="H11" s="55" t="s">
        <v>62</v>
      </c>
      <c r="I11" s="8" t="s">
        <v>67</v>
      </c>
      <c r="J11" s="7" t="s">
        <v>30</v>
      </c>
      <c r="K11" s="63">
        <v>14000</v>
      </c>
      <c r="L11" s="63">
        <v>14000</v>
      </c>
      <c r="M11" s="63">
        <v>14000</v>
      </c>
      <c r="N11" s="63">
        <v>14000</v>
      </c>
      <c r="O11" s="63" t="s">
        <v>68</v>
      </c>
      <c r="P11" s="49" t="s">
        <v>71</v>
      </c>
    </row>
    <row r="12" ht="54" customHeight="1" spans="1:1">
      <c r="A12" s="59" t="s">
        <v>72</v>
      </c>
    </row>
  </sheetData>
  <mergeCells count="17">
    <mergeCell ref="A3:P3"/>
    <mergeCell ref="B5:H5"/>
    <mergeCell ref="I5:O5"/>
    <mergeCell ref="A5:A8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O6:O8"/>
    <mergeCell ref="P5:P8"/>
    <mergeCell ref="K6:L7"/>
    <mergeCell ref="M6:N7"/>
  </mergeCells>
  <printOptions horizontalCentered="1" verticalCentered="1"/>
  <pageMargins left="0.25" right="0.25" top="0.75" bottom="0.75" header="0.298611111111111" footer="0.298611111111111"/>
  <pageSetup paperSize="9" scale="6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2" workbookViewId="0">
      <selection activeCell="B11" sqref="A1:E30"/>
    </sheetView>
  </sheetViews>
  <sheetFormatPr defaultColWidth="9" defaultRowHeight="14.3" outlineLevelCol="4"/>
  <cols>
    <col min="1" max="1" width="7.6283185840708" customWidth="1"/>
    <col min="2" max="2" width="49.1238938053097" customWidth="1"/>
    <col min="3" max="3" width="18.2477876106195" style="35" customWidth="1"/>
    <col min="4" max="4" width="28.3716814159292" customWidth="1"/>
    <col min="5" max="5" width="37" customWidth="1"/>
  </cols>
  <sheetData>
    <row r="1" ht="41.35" spans="1:1">
      <c r="A1" s="2" t="s">
        <v>73</v>
      </c>
    </row>
    <row r="2" ht="20.65" spans="1:1">
      <c r="A2" s="14" t="s">
        <v>1</v>
      </c>
    </row>
    <row r="3" spans="1:5">
      <c r="A3" s="3" t="s">
        <v>74</v>
      </c>
      <c r="B3" s="3"/>
      <c r="C3" s="36"/>
      <c r="D3" s="3"/>
      <c r="E3" s="3"/>
    </row>
    <row r="4" spans="1:5">
      <c r="A4" s="3"/>
      <c r="B4" s="3"/>
      <c r="C4" s="36"/>
      <c r="D4" s="3"/>
      <c r="E4" s="3"/>
    </row>
    <row r="5" spans="1:1">
      <c r="A5" s="16" t="s">
        <v>1</v>
      </c>
    </row>
    <row r="6" ht="20.65" spans="5:5">
      <c r="E6" s="4" t="s">
        <v>75</v>
      </c>
    </row>
    <row r="7" ht="36" customHeight="1" spans="1:5">
      <c r="A7" s="18" t="s">
        <v>76</v>
      </c>
      <c r="B7" s="18" t="s">
        <v>77</v>
      </c>
      <c r="C7" s="37"/>
      <c r="D7" s="18" t="s">
        <v>78</v>
      </c>
      <c r="E7" s="18"/>
    </row>
    <row r="8" ht="36" customHeight="1" spans="1:5">
      <c r="A8" s="18"/>
      <c r="B8" s="20" t="s">
        <v>12</v>
      </c>
      <c r="C8" s="20" t="s">
        <v>79</v>
      </c>
      <c r="D8" s="20" t="s">
        <v>80</v>
      </c>
      <c r="E8" s="20" t="s">
        <v>79</v>
      </c>
    </row>
    <row r="9" s="12" customFormat="1" ht="18" customHeight="1" spans="1:5">
      <c r="A9" s="22" t="s">
        <v>81</v>
      </c>
      <c r="B9" s="23"/>
      <c r="C9" s="38">
        <f>SUM(C10:C13)</f>
        <v>1.52</v>
      </c>
      <c r="D9" s="39"/>
      <c r="E9" s="38">
        <f>SUM(E10:E19)</f>
        <v>1.52</v>
      </c>
    </row>
    <row r="10" ht="18" customHeight="1" spans="1:5">
      <c r="A10" s="20">
        <v>1</v>
      </c>
      <c r="B10" s="11" t="s">
        <v>26</v>
      </c>
      <c r="C10" s="11">
        <v>0.14</v>
      </c>
      <c r="D10" s="30" t="s">
        <v>82</v>
      </c>
      <c r="E10" s="40"/>
    </row>
    <row r="11" ht="18" customHeight="1" spans="1:5">
      <c r="A11" s="20">
        <v>2</v>
      </c>
      <c r="B11" s="11" t="s">
        <v>35</v>
      </c>
      <c r="C11" s="11">
        <v>0.2</v>
      </c>
      <c r="D11" s="11" t="s">
        <v>83</v>
      </c>
      <c r="E11" s="40"/>
    </row>
    <row r="12" ht="18" customHeight="1" spans="1:5">
      <c r="A12" s="20">
        <v>3</v>
      </c>
      <c r="B12" s="11" t="s">
        <v>42</v>
      </c>
      <c r="C12" s="11">
        <v>0.74</v>
      </c>
      <c r="D12" s="11" t="s">
        <v>84</v>
      </c>
      <c r="E12" s="40"/>
    </row>
    <row r="13" ht="18" customHeight="1" spans="1:5">
      <c r="A13" s="20">
        <v>4</v>
      </c>
      <c r="B13" s="11" t="s">
        <v>52</v>
      </c>
      <c r="C13" s="11">
        <v>0.44</v>
      </c>
      <c r="D13" s="11" t="s">
        <v>85</v>
      </c>
      <c r="E13" s="40"/>
    </row>
    <row r="14" ht="18" customHeight="1" spans="1:5">
      <c r="A14" s="20">
        <v>5</v>
      </c>
      <c r="B14" s="11"/>
      <c r="C14" s="11"/>
      <c r="D14" s="11" t="s">
        <v>86</v>
      </c>
      <c r="E14" s="40">
        <f>C10+C11+C12+C13</f>
        <v>1.52</v>
      </c>
    </row>
    <row r="15" ht="18" customHeight="1" spans="1:5">
      <c r="A15" s="20">
        <v>6</v>
      </c>
      <c r="B15" s="11"/>
      <c r="C15" s="11"/>
      <c r="D15" s="11" t="s">
        <v>87</v>
      </c>
      <c r="E15" s="40"/>
    </row>
    <row r="16" ht="18" customHeight="1" spans="1:5">
      <c r="A16" s="20">
        <v>7</v>
      </c>
      <c r="B16" s="11"/>
      <c r="C16" s="11"/>
      <c r="D16" s="11" t="s">
        <v>88</v>
      </c>
      <c r="E16" s="40"/>
    </row>
    <row r="17" ht="18" customHeight="1" spans="1:5">
      <c r="A17" s="32"/>
      <c r="B17" s="32"/>
      <c r="C17" s="41"/>
      <c r="D17" s="11" t="s">
        <v>89</v>
      </c>
      <c r="E17" s="40"/>
    </row>
    <row r="18" ht="18" customHeight="1" spans="1:5">
      <c r="A18" s="32"/>
      <c r="B18" s="32"/>
      <c r="C18" s="41"/>
      <c r="D18" s="11" t="s">
        <v>90</v>
      </c>
      <c r="E18" s="40"/>
    </row>
    <row r="19" s="34" customFormat="1" ht="18" customHeight="1" spans="1:5">
      <c r="A19" s="42"/>
      <c r="B19" s="42"/>
      <c r="C19" s="43"/>
      <c r="D19" s="11" t="s">
        <v>91</v>
      </c>
      <c r="E19" s="11"/>
    </row>
    <row r="20" ht="18" customHeight="1" spans="1:5">
      <c r="A20" s="11"/>
      <c r="B20" s="11"/>
      <c r="C20" s="44"/>
      <c r="D20" s="42" t="s">
        <v>92</v>
      </c>
      <c r="E20" s="11"/>
    </row>
    <row r="21" ht="18" customHeight="1" spans="1:5">
      <c r="A21" s="11"/>
      <c r="B21" s="11"/>
      <c r="C21" s="44"/>
      <c r="D21" s="11" t="s">
        <v>93</v>
      </c>
      <c r="E21" s="11"/>
    </row>
    <row r="22" ht="18" customHeight="1" spans="1:5">
      <c r="A22" s="11"/>
      <c r="B22" s="11"/>
      <c r="C22" s="44"/>
      <c r="D22" s="11" t="s">
        <v>94</v>
      </c>
      <c r="E22" s="11"/>
    </row>
    <row r="23" ht="18" customHeight="1" spans="1:5">
      <c r="A23" s="11"/>
      <c r="B23" s="11"/>
      <c r="C23" s="44"/>
      <c r="D23" s="11" t="s">
        <v>95</v>
      </c>
      <c r="E23" s="11"/>
    </row>
    <row r="24" ht="18" customHeight="1" spans="1:5">
      <c r="A24" s="11"/>
      <c r="B24" s="11"/>
      <c r="C24" s="44"/>
      <c r="D24" s="11" t="s">
        <v>96</v>
      </c>
      <c r="E24" s="11"/>
    </row>
    <row r="25" ht="18" customHeight="1" spans="1:5">
      <c r="A25" s="11"/>
      <c r="B25" s="11"/>
      <c r="C25" s="44"/>
      <c r="D25" s="11" t="s">
        <v>97</v>
      </c>
      <c r="E25" s="11"/>
    </row>
    <row r="26" ht="18" customHeight="1" spans="1:5">
      <c r="A26" s="11"/>
      <c r="B26" s="11"/>
      <c r="C26" s="44"/>
      <c r="D26" s="11" t="s">
        <v>98</v>
      </c>
      <c r="E26" s="11"/>
    </row>
    <row r="27" ht="18" customHeight="1" spans="1:5">
      <c r="A27" s="11"/>
      <c r="B27" s="11"/>
      <c r="C27" s="44"/>
      <c r="D27" s="11" t="s">
        <v>99</v>
      </c>
      <c r="E27" s="11"/>
    </row>
    <row r="28" ht="18" customHeight="1" spans="1:5">
      <c r="A28" s="11"/>
      <c r="B28" s="11"/>
      <c r="C28" s="44"/>
      <c r="D28" s="11" t="s">
        <v>100</v>
      </c>
      <c r="E28" s="11"/>
    </row>
    <row r="29" ht="18" customHeight="1" spans="1:5">
      <c r="A29" s="11"/>
      <c r="B29" s="11"/>
      <c r="C29" s="44"/>
      <c r="D29" s="11" t="s">
        <v>101</v>
      </c>
      <c r="E29" s="11"/>
    </row>
    <row r="30" ht="18" customHeight="1" spans="1:5">
      <c r="A30" s="11"/>
      <c r="B30" s="11"/>
      <c r="C30" s="44"/>
      <c r="D30" s="11" t="s">
        <v>102</v>
      </c>
      <c r="E30" s="11"/>
    </row>
  </sheetData>
  <mergeCells count="4">
    <mergeCell ref="B7:C7"/>
    <mergeCell ref="D7:E7"/>
    <mergeCell ref="A7:A8"/>
    <mergeCell ref="A3:E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11" sqref="A1:E19"/>
    </sheetView>
  </sheetViews>
  <sheetFormatPr defaultColWidth="9" defaultRowHeight="14.3" outlineLevelCol="7"/>
  <cols>
    <col min="1" max="1" width="7.6283185840708" customWidth="1"/>
    <col min="2" max="2" width="49.1238938053097" customWidth="1"/>
    <col min="3" max="3" width="18.2477876106195" style="13" customWidth="1"/>
    <col min="4" max="4" width="28.3716814159292" customWidth="1"/>
    <col min="5" max="5" width="37" style="1" customWidth="1"/>
  </cols>
  <sheetData>
    <row r="1" ht="41.35" spans="1:1">
      <c r="A1" s="2" t="s">
        <v>73</v>
      </c>
    </row>
    <row r="2" ht="20.65" spans="1:1">
      <c r="A2" s="14" t="s">
        <v>1</v>
      </c>
    </row>
    <row r="3" spans="1:5">
      <c r="A3" s="3" t="s">
        <v>103</v>
      </c>
      <c r="B3" s="3"/>
      <c r="C3" s="15"/>
      <c r="D3" s="3"/>
      <c r="E3" s="3"/>
    </row>
    <row r="4" spans="1:5">
      <c r="A4" s="3"/>
      <c r="B4" s="3"/>
      <c r="C4" s="15"/>
      <c r="D4" s="3"/>
      <c r="E4" s="3"/>
    </row>
    <row r="5" spans="1:1">
      <c r="A5" s="16" t="s">
        <v>1</v>
      </c>
    </row>
    <row r="6" ht="20.65" spans="5:5">
      <c r="E6" s="17" t="s">
        <v>75</v>
      </c>
    </row>
    <row r="7" ht="32" customHeight="1" spans="1:5">
      <c r="A7" s="18" t="s">
        <v>76</v>
      </c>
      <c r="B7" s="18" t="s">
        <v>104</v>
      </c>
      <c r="C7" s="19"/>
      <c r="D7" s="18" t="s">
        <v>105</v>
      </c>
      <c r="E7" s="18"/>
    </row>
    <row r="8" ht="32" customHeight="1" spans="1:5">
      <c r="A8" s="18"/>
      <c r="B8" s="20" t="s">
        <v>12</v>
      </c>
      <c r="C8" s="21" t="s">
        <v>79</v>
      </c>
      <c r="D8" s="20" t="s">
        <v>80</v>
      </c>
      <c r="E8" s="20" t="s">
        <v>79</v>
      </c>
    </row>
    <row r="9" s="12" customFormat="1" ht="32" customHeight="1" spans="1:5">
      <c r="A9" s="22" t="s">
        <v>81</v>
      </c>
      <c r="B9" s="23"/>
      <c r="C9" s="24">
        <f>SUM(C10:C19)</f>
        <v>0.737695</v>
      </c>
      <c r="D9" s="25"/>
      <c r="E9" s="24">
        <f>SUM(E10:E19)</f>
        <v>0.737695</v>
      </c>
    </row>
    <row r="10" ht="32" customHeight="1" spans="1:5">
      <c r="A10" s="20">
        <v>1</v>
      </c>
      <c r="B10" s="26" t="s">
        <v>60</v>
      </c>
      <c r="C10" s="27">
        <v>0.12</v>
      </c>
      <c r="D10" s="28" t="s">
        <v>86</v>
      </c>
      <c r="E10" s="27">
        <f>C10+C11+C12</f>
        <v>0.737695</v>
      </c>
    </row>
    <row r="11" ht="32" customHeight="1" spans="1:5">
      <c r="A11" s="20">
        <v>2</v>
      </c>
      <c r="B11" s="26" t="s">
        <v>106</v>
      </c>
      <c r="C11" s="27">
        <v>0.476</v>
      </c>
      <c r="D11" s="28" t="s">
        <v>107</v>
      </c>
      <c r="E11" s="29"/>
    </row>
    <row r="12" ht="32" customHeight="1" spans="1:5">
      <c r="A12" s="20">
        <v>3</v>
      </c>
      <c r="B12" s="26" t="s">
        <v>70</v>
      </c>
      <c r="C12" s="27">
        <v>0.141695</v>
      </c>
      <c r="D12" s="28" t="s">
        <v>108</v>
      </c>
      <c r="E12" s="29"/>
    </row>
    <row r="13" ht="32" customHeight="1" spans="1:5">
      <c r="A13" s="20">
        <v>4</v>
      </c>
      <c r="B13" s="30"/>
      <c r="C13" s="27"/>
      <c r="D13" s="28" t="s">
        <v>109</v>
      </c>
      <c r="E13" s="29"/>
    </row>
    <row r="14" ht="32" customHeight="1" spans="1:8">
      <c r="A14" s="20"/>
      <c r="B14" s="11"/>
      <c r="C14" s="27"/>
      <c r="D14" s="28" t="s">
        <v>110</v>
      </c>
      <c r="E14" s="29"/>
      <c r="H14">
        <v>10000</v>
      </c>
    </row>
    <row r="15" ht="32" customHeight="1" spans="1:5">
      <c r="A15" s="20"/>
      <c r="B15" s="11"/>
      <c r="C15" s="27"/>
      <c r="D15" s="28" t="s">
        <v>111</v>
      </c>
      <c r="E15" s="29"/>
    </row>
    <row r="16" ht="32" customHeight="1" spans="1:5">
      <c r="A16" s="20"/>
      <c r="B16" s="11"/>
      <c r="C16" s="27"/>
      <c r="D16" s="31" t="s">
        <v>112</v>
      </c>
      <c r="E16" s="29"/>
    </row>
    <row r="17" ht="32" customHeight="1" spans="1:5">
      <c r="A17" s="32"/>
      <c r="B17" s="32"/>
      <c r="C17" s="33"/>
      <c r="D17" s="31" t="s">
        <v>113</v>
      </c>
      <c r="E17" s="29"/>
    </row>
    <row r="18" ht="32" customHeight="1" spans="1:5">
      <c r="A18" s="32"/>
      <c r="B18" s="32"/>
      <c r="C18" s="33"/>
      <c r="D18" s="31" t="s">
        <v>114</v>
      </c>
      <c r="E18" s="29"/>
    </row>
    <row r="19" ht="32" customHeight="1" spans="1:5">
      <c r="A19" s="11"/>
      <c r="B19" s="11"/>
      <c r="C19" s="27"/>
      <c r="D19" s="31" t="s">
        <v>115</v>
      </c>
      <c r="E19" s="29"/>
    </row>
  </sheetData>
  <mergeCells count="4">
    <mergeCell ref="B7:C7"/>
    <mergeCell ref="D7:E7"/>
    <mergeCell ref="A7:A8"/>
    <mergeCell ref="A3:E4"/>
  </mergeCells>
  <printOptions horizontalCentered="1" verticalCentered="1"/>
  <pageMargins left="0.25" right="0.25" top="0.75" bottom="0.75" header="0.298611111111111" footer="0.298611111111111"/>
  <pageSetup paperSize="9" scale="9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6" sqref="E6"/>
    </sheetView>
  </sheetViews>
  <sheetFormatPr defaultColWidth="9" defaultRowHeight="14.3" outlineLevelCol="6"/>
  <cols>
    <col min="1" max="1" width="22" customWidth="1"/>
    <col min="2" max="2" width="38.6283185840708" customWidth="1"/>
    <col min="3" max="3" width="28.2477876106195" customWidth="1"/>
    <col min="4" max="4" width="21.8761061946903" style="1" customWidth="1"/>
    <col min="5" max="5" width="14.2477876106195" customWidth="1"/>
  </cols>
  <sheetData>
    <row r="1" ht="20.65" spans="1:1">
      <c r="A1" s="2" t="s">
        <v>116</v>
      </c>
    </row>
    <row r="2" ht="40" customHeight="1" spans="1:5">
      <c r="A2" s="3" t="s">
        <v>117</v>
      </c>
      <c r="B2" s="3"/>
      <c r="C2" s="3"/>
      <c r="D2" s="3"/>
      <c r="E2" s="3"/>
    </row>
    <row r="3" ht="32" customHeight="1" spans="1:1">
      <c r="A3" s="4" t="s">
        <v>118</v>
      </c>
    </row>
    <row r="4" ht="30" customHeight="1" spans="1:7">
      <c r="A4" s="5" t="s">
        <v>76</v>
      </c>
      <c r="B4" s="5" t="s">
        <v>119</v>
      </c>
      <c r="C4" s="5" t="s">
        <v>120</v>
      </c>
      <c r="D4" s="5" t="s">
        <v>121</v>
      </c>
      <c r="E4" s="5" t="s">
        <v>7</v>
      </c>
      <c r="G4" s="6"/>
    </row>
    <row r="5" ht="30" customHeight="1" spans="1:5">
      <c r="A5" s="7">
        <v>1</v>
      </c>
      <c r="B5" s="8" t="s">
        <v>122</v>
      </c>
      <c r="C5" s="9" t="s">
        <v>123</v>
      </c>
      <c r="D5" s="10">
        <v>45473</v>
      </c>
      <c r="E5" s="11"/>
    </row>
    <row r="6" ht="30" customHeight="1" spans="1:5">
      <c r="A6" s="7">
        <v>2</v>
      </c>
      <c r="B6" s="8" t="s">
        <v>37</v>
      </c>
      <c r="C6" s="9" t="s">
        <v>123</v>
      </c>
      <c r="D6" s="10">
        <v>45473</v>
      </c>
      <c r="E6" s="11"/>
    </row>
    <row r="7" ht="30" customHeight="1" spans="1:5">
      <c r="A7" s="7">
        <v>3</v>
      </c>
      <c r="B7" s="8" t="s">
        <v>44</v>
      </c>
      <c r="C7" s="9" t="s">
        <v>123</v>
      </c>
      <c r="D7" s="10">
        <v>45473</v>
      </c>
      <c r="E7" s="11"/>
    </row>
    <row r="8" ht="30" customHeight="1" spans="1:5">
      <c r="A8" s="7">
        <v>4</v>
      </c>
      <c r="B8" s="8" t="s">
        <v>124</v>
      </c>
      <c r="C8" s="9" t="s">
        <v>123</v>
      </c>
      <c r="D8" s="10">
        <v>45473</v>
      </c>
      <c r="E8" s="11"/>
    </row>
    <row r="9" ht="30" customHeight="1" spans="1:5">
      <c r="A9" s="7">
        <v>5</v>
      </c>
      <c r="B9" s="8" t="s">
        <v>67</v>
      </c>
      <c r="C9" s="9" t="s">
        <v>123</v>
      </c>
      <c r="D9" s="10">
        <v>45473</v>
      </c>
      <c r="E9" s="11"/>
    </row>
  </sheetData>
  <mergeCells count="1">
    <mergeCell ref="A2:E2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一般债券情况表</vt:lpstr>
      <vt:lpstr>专项债券情况表 </vt:lpstr>
      <vt:lpstr>一般债券资金收支情况表</vt:lpstr>
      <vt:lpstr>专项债券资金收支情况表</vt:lpstr>
      <vt:lpstr>区直单位政府债券信息公开基本情况表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CWC</dc:creator>
  <cp:lastModifiedBy>叶勇</cp:lastModifiedBy>
  <dcterms:created xsi:type="dcterms:W3CDTF">2022-06-27T01:31:00Z</dcterms:created>
  <dcterms:modified xsi:type="dcterms:W3CDTF">2024-07-16T02:46:14Z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EA37983DC54E4366B0D0E4110472BE0A</vt:lpwstr>
  </property>
  <property fmtid="{D5CDD505-2E9C-101B-9397-08002B2CF9AE}" pid="3" name="KSOProductBuildVer">
    <vt:lpwstr>2052-12.1.0.16250</vt:lpwstr>
  </property>
</Properties>
</file>